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10.10" sheetId="4" r:id="rId1"/>
    <sheet name="11.10" sheetId="5" r:id="rId2"/>
    <sheet name="12.10" sheetId="6" r:id="rId3"/>
    <sheet name="13.10" sheetId="7" r:id="rId4"/>
    <sheet name="14.10" sheetId="8" r:id="rId5"/>
  </sheets>
  <definedNames>
    <definedName name="_xlnm.Print_Area" localSheetId="0">'10.10'!$A$1:$L$30</definedName>
    <definedName name="_xlnm.Print_Area" localSheetId="1">'11.10'!$A$1:$L$28</definedName>
    <definedName name="_xlnm.Print_Area" localSheetId="2">'12.10'!$A$1:$L$30</definedName>
    <definedName name="_xlnm.Print_Area" localSheetId="3">'13.10'!$A$1:$L$29</definedName>
    <definedName name="_xlnm.Print_Area" localSheetId="4">'14.10'!$A$1:$L$30</definedName>
  </definedNames>
  <calcPr calcId="125725"/>
</workbook>
</file>

<file path=xl/calcChain.xml><?xml version="1.0" encoding="utf-8"?>
<calcChain xmlns="http://schemas.openxmlformats.org/spreadsheetml/2006/main">
  <c r="D29" i="8"/>
  <c r="C29"/>
  <c r="L28"/>
  <c r="L29" s="1"/>
  <c r="K28"/>
  <c r="K29" s="1"/>
  <c r="J28"/>
  <c r="J29" s="1"/>
  <c r="I28"/>
  <c r="I29" s="1"/>
  <c r="H28"/>
  <c r="H29" s="1"/>
  <c r="G28"/>
  <c r="G29" s="1"/>
  <c r="F28"/>
  <c r="F29" s="1"/>
  <c r="E28"/>
  <c r="E29" s="1"/>
  <c r="E24"/>
  <c r="D24"/>
  <c r="C24"/>
  <c r="L22"/>
  <c r="L24" s="1"/>
  <c r="K22"/>
  <c r="K24" s="1"/>
  <c r="J22"/>
  <c r="J24" s="1"/>
  <c r="I22"/>
  <c r="I24" s="1"/>
  <c r="H22"/>
  <c r="H24" s="1"/>
  <c r="G22"/>
  <c r="G24" s="1"/>
  <c r="F22"/>
  <c r="F24" s="1"/>
  <c r="E22"/>
  <c r="L16"/>
  <c r="K16"/>
  <c r="J16"/>
  <c r="I16"/>
  <c r="H16"/>
  <c r="G16"/>
  <c r="F16"/>
  <c r="E16"/>
  <c r="D16"/>
  <c r="C16"/>
  <c r="J12"/>
  <c r="G12"/>
  <c r="F12"/>
  <c r="D12"/>
  <c r="C12"/>
  <c r="L9"/>
  <c r="L12" s="1"/>
  <c r="K9"/>
  <c r="K12" s="1"/>
  <c r="J9"/>
  <c r="I9"/>
  <c r="I12" s="1"/>
  <c r="H9"/>
  <c r="H12" s="1"/>
  <c r="G9"/>
  <c r="F9"/>
  <c r="E9"/>
  <c r="E12" s="1"/>
  <c r="E30" s="1"/>
  <c r="I30" l="1"/>
  <c r="G30"/>
  <c r="L30"/>
  <c r="F30"/>
  <c r="K30"/>
  <c r="J30"/>
  <c r="D30"/>
  <c r="C30"/>
  <c r="H30"/>
  <c r="L28" i="7"/>
  <c r="K28"/>
  <c r="J28"/>
  <c r="I28"/>
  <c r="H28"/>
  <c r="G28"/>
  <c r="F28"/>
  <c r="E28"/>
  <c r="D28"/>
  <c r="C28"/>
  <c r="F24"/>
  <c r="D24"/>
  <c r="C24"/>
  <c r="L21"/>
  <c r="L24" s="1"/>
  <c r="K21"/>
  <c r="K24" s="1"/>
  <c r="J21"/>
  <c r="J24" s="1"/>
  <c r="I21"/>
  <c r="I24" s="1"/>
  <c r="H21"/>
  <c r="H24" s="1"/>
  <c r="G21"/>
  <c r="G24" s="1"/>
  <c r="F21"/>
  <c r="E21"/>
  <c r="E24" s="1"/>
  <c r="L16"/>
  <c r="K16"/>
  <c r="J16"/>
  <c r="I16"/>
  <c r="H16"/>
  <c r="G16"/>
  <c r="F16"/>
  <c r="E16"/>
  <c r="D16"/>
  <c r="C16"/>
  <c r="K12"/>
  <c r="D12"/>
  <c r="D29" s="1"/>
  <c r="C12"/>
  <c r="L9"/>
  <c r="L12" s="1"/>
  <c r="K9"/>
  <c r="J9"/>
  <c r="J12" s="1"/>
  <c r="I9"/>
  <c r="I12" s="1"/>
  <c r="I29" s="1"/>
  <c r="H9"/>
  <c r="H12" s="1"/>
  <c r="G9"/>
  <c r="G12" s="1"/>
  <c r="F9"/>
  <c r="F12" s="1"/>
  <c r="F29" s="1"/>
  <c r="E9"/>
  <c r="E12" s="1"/>
  <c r="E29" s="1"/>
  <c r="G29" l="1"/>
  <c r="K29"/>
  <c r="H29"/>
  <c r="L29"/>
  <c r="C29"/>
  <c r="J29"/>
  <c r="L29" i="6"/>
  <c r="K29"/>
  <c r="J29"/>
  <c r="I29"/>
  <c r="H29"/>
  <c r="G29"/>
  <c r="F29"/>
  <c r="E29"/>
  <c r="D29"/>
  <c r="C29"/>
  <c r="J24"/>
  <c r="G24"/>
  <c r="F24"/>
  <c r="D24"/>
  <c r="C24"/>
  <c r="L21"/>
  <c r="L24" s="1"/>
  <c r="K21"/>
  <c r="K24" s="1"/>
  <c r="J21"/>
  <c r="I21"/>
  <c r="I24" s="1"/>
  <c r="H21"/>
  <c r="H24" s="1"/>
  <c r="G21"/>
  <c r="F21"/>
  <c r="E21"/>
  <c r="E24" s="1"/>
  <c r="L16"/>
  <c r="K16"/>
  <c r="J16"/>
  <c r="I16"/>
  <c r="H16"/>
  <c r="G16"/>
  <c r="F16"/>
  <c r="E16"/>
  <c r="D16"/>
  <c r="C16"/>
  <c r="J12"/>
  <c r="J30" s="1"/>
  <c r="G12"/>
  <c r="G30" s="1"/>
  <c r="F12"/>
  <c r="F30" s="1"/>
  <c r="D12"/>
  <c r="C12"/>
  <c r="L10"/>
  <c r="L12" s="1"/>
  <c r="L30" s="1"/>
  <c r="K10"/>
  <c r="K12" s="1"/>
  <c r="K30" s="1"/>
  <c r="J10"/>
  <c r="I10"/>
  <c r="I12" s="1"/>
  <c r="I30" s="1"/>
  <c r="H10"/>
  <c r="H12" s="1"/>
  <c r="H30" s="1"/>
  <c r="G10"/>
  <c r="F10"/>
  <c r="E10"/>
  <c r="E12" s="1"/>
  <c r="E30" s="1"/>
  <c r="D30" l="1"/>
  <c r="C30"/>
  <c r="K27" i="5"/>
  <c r="D27"/>
  <c r="C27"/>
  <c r="L26"/>
  <c r="L27" s="1"/>
  <c r="K26"/>
  <c r="J26"/>
  <c r="J27" s="1"/>
  <c r="I26"/>
  <c r="I27" s="1"/>
  <c r="H26"/>
  <c r="H27" s="1"/>
  <c r="G26"/>
  <c r="G27" s="1"/>
  <c r="F26"/>
  <c r="F27" s="1"/>
  <c r="E26"/>
  <c r="E27" s="1"/>
  <c r="G22"/>
  <c r="F22"/>
  <c r="D22"/>
  <c r="C22"/>
  <c r="L20"/>
  <c r="L22" s="1"/>
  <c r="K20"/>
  <c r="K22" s="1"/>
  <c r="J20"/>
  <c r="J22" s="1"/>
  <c r="I20"/>
  <c r="I22" s="1"/>
  <c r="H20"/>
  <c r="H22" s="1"/>
  <c r="G20"/>
  <c r="F20"/>
  <c r="E20"/>
  <c r="E22" s="1"/>
  <c r="L15"/>
  <c r="K15"/>
  <c r="J15"/>
  <c r="I15"/>
  <c r="H15"/>
  <c r="G15"/>
  <c r="F15"/>
  <c r="E15"/>
  <c r="D15"/>
  <c r="C15"/>
  <c r="K11"/>
  <c r="J11"/>
  <c r="D11"/>
  <c r="C11"/>
  <c r="L9"/>
  <c r="L11" s="1"/>
  <c r="K9"/>
  <c r="J9"/>
  <c r="I9"/>
  <c r="I11" s="1"/>
  <c r="H9"/>
  <c r="H11" s="1"/>
  <c r="G9"/>
  <c r="G11" s="1"/>
  <c r="F9"/>
  <c r="F11" s="1"/>
  <c r="E9"/>
  <c r="E11" s="1"/>
  <c r="L28" l="1"/>
  <c r="E28"/>
  <c r="H28"/>
  <c r="G28"/>
  <c r="F28"/>
  <c r="D28"/>
  <c r="C28"/>
  <c r="I28"/>
  <c r="J28"/>
  <c r="K28"/>
  <c r="F29" i="4" l="1"/>
  <c r="D29"/>
  <c r="C29"/>
  <c r="L28"/>
  <c r="L29" s="1"/>
  <c r="K28"/>
  <c r="K29" s="1"/>
  <c r="J28"/>
  <c r="J29" s="1"/>
  <c r="I28"/>
  <c r="I29" s="1"/>
  <c r="H28"/>
  <c r="H29" s="1"/>
  <c r="G28"/>
  <c r="G29" s="1"/>
  <c r="F28"/>
  <c r="E28"/>
  <c r="E29" s="1"/>
  <c r="H24"/>
  <c r="F24"/>
  <c r="D24"/>
  <c r="C24"/>
  <c r="L21"/>
  <c r="L24" s="1"/>
  <c r="K21"/>
  <c r="K24" s="1"/>
  <c r="J21"/>
  <c r="J24" s="1"/>
  <c r="I21"/>
  <c r="I24" s="1"/>
  <c r="H21"/>
  <c r="G21"/>
  <c r="G24" s="1"/>
  <c r="F21"/>
  <c r="E21"/>
  <c r="E24" s="1"/>
  <c r="L16"/>
  <c r="K16"/>
  <c r="J16"/>
  <c r="H16"/>
  <c r="F16"/>
  <c r="E16"/>
  <c r="D16"/>
  <c r="C16"/>
  <c r="I14"/>
  <c r="I16" s="1"/>
  <c r="G14"/>
  <c r="G16" s="1"/>
  <c r="E14"/>
  <c r="L12"/>
  <c r="K12"/>
  <c r="J12"/>
  <c r="J30" s="1"/>
  <c r="I12"/>
  <c r="H12"/>
  <c r="G12"/>
  <c r="F12"/>
  <c r="F30" s="1"/>
  <c r="E12"/>
  <c r="D12"/>
  <c r="C12"/>
  <c r="D30" l="1"/>
  <c r="G30"/>
  <c r="L30"/>
  <c r="C30"/>
  <c r="I30"/>
  <c r="K30"/>
  <c r="H30"/>
  <c r="E30"/>
</calcChain>
</file>

<file path=xl/sharedStrings.xml><?xml version="1.0" encoding="utf-8"?>
<sst xmlns="http://schemas.openxmlformats.org/spreadsheetml/2006/main" count="218" uniqueCount="67">
  <si>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</si>
  <si>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</si>
  <si>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</si>
  <si>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</si>
  <si>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</si>
  <si>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</si>
  <si>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</si>
  <si>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</si>
  <si>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</si>
  <si>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</si>
  <si>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</si>
  <si>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Тефтеля мясная, соус томатный</t>
  </si>
  <si>
    <t xml:space="preserve">Греча </t>
  </si>
  <si>
    <t>Хлеб ржаной</t>
  </si>
  <si>
    <t>Чай с сахаром</t>
  </si>
  <si>
    <t>Печенье</t>
  </si>
  <si>
    <t>итого завтрак:</t>
  </si>
  <si>
    <t xml:space="preserve">ЛАНЧ </t>
  </si>
  <si>
    <t>Вафли</t>
  </si>
  <si>
    <t xml:space="preserve">Чай с сахаром </t>
  </si>
  <si>
    <t>итого ланч</t>
  </si>
  <si>
    <t>ОБЕД</t>
  </si>
  <si>
    <t>Суп с мак. изделиями</t>
  </si>
  <si>
    <t>итого обед:</t>
  </si>
  <si>
    <t>ПОЛДНИК</t>
  </si>
  <si>
    <t>69 сб 2013</t>
  </si>
  <si>
    <t>Салат "Степной"</t>
  </si>
  <si>
    <t>итого полдник</t>
  </si>
  <si>
    <t>ИТОГО:</t>
  </si>
  <si>
    <t>Каша пшенная с маслом</t>
  </si>
  <si>
    <t>Бутерброд с маслом</t>
  </si>
  <si>
    <t>Кофейный напиток</t>
  </si>
  <si>
    <t>Яблоки</t>
  </si>
  <si>
    <t>Суп гороховый</t>
  </si>
  <si>
    <t>Запеканка кртофельная с мясом, соус томатный</t>
  </si>
  <si>
    <t>Огурец свежий</t>
  </si>
  <si>
    <t>Винегрет овощной</t>
  </si>
  <si>
    <t>Гуляш из мяса птицы</t>
  </si>
  <si>
    <t>Рис отварной</t>
  </si>
  <si>
    <t>Чай с сахаром и лимоном</t>
  </si>
  <si>
    <t xml:space="preserve">Вафли </t>
  </si>
  <si>
    <t>Блины со сгущ. Молоком</t>
  </si>
  <si>
    <t>Щи из свежей капусты с картофелем</t>
  </si>
  <si>
    <t>Компот из сухофруктов</t>
  </si>
  <si>
    <t>Кукуруза конс.</t>
  </si>
  <si>
    <t>Салат рыбный</t>
  </si>
  <si>
    <t>Биточек рыбный, соус белый</t>
  </si>
  <si>
    <t>Макаронные изделия</t>
  </si>
  <si>
    <t>Конфета шоколадная</t>
  </si>
  <si>
    <t>Бутерброд с маслом и сыром</t>
  </si>
  <si>
    <t>Рассольник "Ленинградский"</t>
  </si>
  <si>
    <t xml:space="preserve">Кисель витоминезированный </t>
  </si>
  <si>
    <t>Горошек зелёный конс.</t>
  </si>
  <si>
    <t>Запеканка творожная со сгущ. Молоком</t>
  </si>
  <si>
    <t>Сосиска</t>
  </si>
  <si>
    <t>Пюре картофельное</t>
  </si>
  <si>
    <t>Сок</t>
  </si>
  <si>
    <t>Сдоба с сахаром</t>
  </si>
  <si>
    <t>Борщ</t>
  </si>
  <si>
    <t>Напиток из шиповника</t>
  </si>
  <si>
    <t>Свекла отварная с р/м</t>
  </si>
  <si>
    <t>10 Октября 2022 г</t>
  </si>
  <si>
    <t>Компот из свежих плодов</t>
  </si>
  <si>
    <t>11 Октября 2022 г</t>
  </si>
  <si>
    <t>12 октября 2022 г.</t>
  </si>
  <si>
    <t xml:space="preserve">13 октября 2022 г </t>
  </si>
  <si>
    <t>14 октября 2022 г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</si>
</sst>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top" wrapText="1"/>
    </xf>
    <xf numFmtId="1" fontId="8" fillId="0" borderId="11" xfId="0" applyNumberFormat="1" applyFont="1" applyFill="1" applyBorder="1" applyAlignment="1">
      <alignment horizontal="center" vertical="top" wrapText="1"/>
    </xf>
    <xf numFmtId="2" fontId="8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2" fontId="6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vertical="top" wrapText="1"/>
    </xf>
    <xf numFmtId="0" fontId="12" fillId="0" borderId="11" xfId="0" applyFont="1" applyFill="1" applyBorder="1" applyAlignment="1">
      <alignment horizontal="right" vertical="top" wrapText="1"/>
    </xf>
    <xf numFmtId="1" fontId="12" fillId="0" borderId="11" xfId="0" applyNumberFormat="1" applyFont="1" applyFill="1" applyBorder="1" applyAlignment="1">
      <alignment horizontal="center"/>
    </xf>
    <xf numFmtId="2" fontId="12" fillId="0" borderId="11" xfId="0" applyNumberFormat="1" applyFont="1" applyFill="1" applyBorder="1" applyAlignment="1">
      <alignment horizontal="center"/>
    </xf>
    <xf numFmtId="0" fontId="13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0" fillId="0" borderId="7" xfId="0" applyNumberFormat="1" applyFill="1" applyBorder="1" applyAlignment="1">
      <alignment horizontal="center" vertical="center"/>
    </xf>
    <xf numFmtId="4" fontId="0" fillId="0" borderId="7" xfId="0" applyNumberForma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10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61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11</v>
      </c>
      <c r="C7" s="10">
        <v>100</v>
      </c>
      <c r="D7" s="10">
        <v>100</v>
      </c>
      <c r="E7" s="11">
        <v>7.26</v>
      </c>
      <c r="F7" s="11">
        <v>9.68</v>
      </c>
      <c r="G7" s="11">
        <v>6.64</v>
      </c>
      <c r="H7" s="11">
        <v>8.85</v>
      </c>
      <c r="I7" s="11">
        <v>38.75</v>
      </c>
      <c r="J7" s="11">
        <v>49.37</v>
      </c>
      <c r="K7" s="11">
        <v>160.5</v>
      </c>
      <c r="L7" s="11">
        <v>226.5</v>
      </c>
    </row>
    <row r="8" spans="1:12">
      <c r="A8" s="12">
        <v>330</v>
      </c>
      <c r="B8" s="9" t="s">
        <v>12</v>
      </c>
      <c r="C8" s="10">
        <v>180</v>
      </c>
      <c r="D8" s="10">
        <v>180</v>
      </c>
      <c r="E8" s="11">
        <v>6</v>
      </c>
      <c r="F8" s="11">
        <v>6</v>
      </c>
      <c r="G8" s="11">
        <v>9</v>
      </c>
      <c r="H8" s="11">
        <v>9</v>
      </c>
      <c r="I8" s="11">
        <v>19</v>
      </c>
      <c r="J8" s="11">
        <v>19</v>
      </c>
      <c r="K8" s="11">
        <v>185</v>
      </c>
      <c r="L8" s="11">
        <v>185</v>
      </c>
    </row>
    <row r="9" spans="1:12">
      <c r="A9" s="13">
        <v>13003</v>
      </c>
      <c r="B9" s="14" t="s">
        <v>13</v>
      </c>
      <c r="C9" s="10">
        <v>30</v>
      </c>
      <c r="D9" s="10">
        <v>30</v>
      </c>
      <c r="E9" s="11">
        <v>3.6</v>
      </c>
      <c r="F9" s="11">
        <v>4</v>
      </c>
      <c r="G9" s="11">
        <v>3.6</v>
      </c>
      <c r="H9" s="11">
        <v>4</v>
      </c>
      <c r="I9" s="11">
        <v>16.8</v>
      </c>
      <c r="J9" s="11">
        <v>18.670000000000002</v>
      </c>
      <c r="K9" s="11">
        <v>111.6</v>
      </c>
      <c r="L9" s="11">
        <v>124</v>
      </c>
    </row>
    <row r="10" spans="1:12">
      <c r="A10" s="15">
        <v>411</v>
      </c>
      <c r="B10" s="9" t="s">
        <v>14</v>
      </c>
      <c r="C10" s="10">
        <v>200</v>
      </c>
      <c r="D10" s="10">
        <v>200</v>
      </c>
      <c r="E10" s="11">
        <v>0.9</v>
      </c>
      <c r="F10" s="11">
        <v>0.9</v>
      </c>
      <c r="G10" s="11">
        <v>0.2</v>
      </c>
      <c r="H10" s="11">
        <v>0.2</v>
      </c>
      <c r="I10" s="11">
        <v>8.1</v>
      </c>
      <c r="J10" s="11">
        <v>8.1</v>
      </c>
      <c r="K10" s="11">
        <v>40</v>
      </c>
      <c r="L10" s="11">
        <v>40</v>
      </c>
    </row>
    <row r="11" spans="1:12">
      <c r="A11" s="15">
        <v>0.03</v>
      </c>
      <c r="B11" s="9" t="s">
        <v>15</v>
      </c>
      <c r="C11" s="10">
        <v>30</v>
      </c>
      <c r="D11" s="10">
        <v>30</v>
      </c>
      <c r="E11" s="11">
        <v>7.23</v>
      </c>
      <c r="F11" s="11">
        <v>7.23</v>
      </c>
      <c r="G11" s="11">
        <v>0.2</v>
      </c>
      <c r="H11" s="11">
        <v>0.2</v>
      </c>
      <c r="I11" s="11">
        <v>8.1</v>
      </c>
      <c r="J11" s="11">
        <v>8.1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24.99</v>
      </c>
      <c r="F12" s="19">
        <f t="shared" si="0"/>
        <v>27.81</v>
      </c>
      <c r="G12" s="19">
        <f t="shared" si="0"/>
        <v>19.64</v>
      </c>
      <c r="H12" s="19">
        <f t="shared" si="0"/>
        <v>22.25</v>
      </c>
      <c r="I12" s="19">
        <f t="shared" si="0"/>
        <v>90.749999999999986</v>
      </c>
      <c r="J12" s="19">
        <f t="shared" si="0"/>
        <v>103.24</v>
      </c>
      <c r="K12" s="19">
        <f t="shared" si="0"/>
        <v>641.1</v>
      </c>
      <c r="L12" s="19">
        <f t="shared" si="0"/>
        <v>719.5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0.09</v>
      </c>
      <c r="B14" s="9" t="s">
        <v>18</v>
      </c>
      <c r="C14" s="21">
        <v>40</v>
      </c>
      <c r="D14" s="21">
        <v>40</v>
      </c>
      <c r="E14" s="11">
        <f>0.36+6.87</f>
        <v>7.23</v>
      </c>
      <c r="F14" s="11">
        <v>7.23</v>
      </c>
      <c r="G14" s="11">
        <f>0.43+8.1</f>
        <v>8.5299999999999994</v>
      </c>
      <c r="H14" s="11">
        <v>8.5299999999999994</v>
      </c>
      <c r="I14" s="11">
        <f>2.78+35.43</f>
        <v>38.21</v>
      </c>
      <c r="J14" s="11">
        <v>38.21</v>
      </c>
      <c r="K14" s="11">
        <v>144</v>
      </c>
      <c r="L14" s="11">
        <v>144</v>
      </c>
    </row>
    <row r="15" spans="1:12">
      <c r="A15" s="13">
        <v>411</v>
      </c>
      <c r="B15" s="22" t="s">
        <v>19</v>
      </c>
      <c r="C15" s="10">
        <v>200</v>
      </c>
      <c r="D15" s="10">
        <v>200</v>
      </c>
      <c r="E15" s="11">
        <v>0.1</v>
      </c>
      <c r="F15" s="11">
        <v>0.1</v>
      </c>
      <c r="G15" s="11">
        <v>0</v>
      </c>
      <c r="H15" s="11">
        <v>0</v>
      </c>
      <c r="I15" s="11">
        <v>15.25</v>
      </c>
      <c r="J15" s="11">
        <v>15.25</v>
      </c>
      <c r="K15" s="23">
        <v>61</v>
      </c>
      <c r="L15" s="23">
        <v>61</v>
      </c>
    </row>
    <row r="16" spans="1:12" s="20" customFormat="1">
      <c r="A16" s="16"/>
      <c r="B16" s="17" t="s">
        <v>20</v>
      </c>
      <c r="C16" s="24">
        <f>SUM(C14:C15)</f>
        <v>240</v>
      </c>
      <c r="D16" s="24">
        <f>SUM(D14:D15)</f>
        <v>240</v>
      </c>
      <c r="E16" s="19">
        <f>SUM(E14:E15)</f>
        <v>7.33</v>
      </c>
      <c r="F16" s="19">
        <f t="shared" ref="F16:L16" si="1">SUM(F14:F15)</f>
        <v>7.33</v>
      </c>
      <c r="G16" s="19">
        <f>SUM(G14:G15)</f>
        <v>8.5299999999999994</v>
      </c>
      <c r="H16" s="19">
        <f t="shared" si="1"/>
        <v>8.5299999999999994</v>
      </c>
      <c r="I16" s="19">
        <f>SUM(I14:I15)</f>
        <v>53.46</v>
      </c>
      <c r="J16" s="19">
        <f t="shared" si="1"/>
        <v>53.46</v>
      </c>
      <c r="K16" s="19">
        <f>SUM(K14:K15)</f>
        <v>205</v>
      </c>
      <c r="L16" s="19">
        <f t="shared" si="1"/>
        <v>205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100</v>
      </c>
      <c r="B18" s="9" t="s">
        <v>22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1">
        <v>303</v>
      </c>
      <c r="B19" s="9" t="s">
        <v>11</v>
      </c>
      <c r="C19" s="21">
        <v>100</v>
      </c>
      <c r="D19" s="21">
        <v>100</v>
      </c>
      <c r="E19" s="11">
        <v>9.7799999999999994</v>
      </c>
      <c r="F19" s="11">
        <v>9.7799999999999994</v>
      </c>
      <c r="G19" s="11">
        <v>14.1</v>
      </c>
      <c r="H19" s="11">
        <v>14.1</v>
      </c>
      <c r="I19" s="11">
        <v>19.88</v>
      </c>
      <c r="J19" s="11">
        <v>19.88</v>
      </c>
      <c r="K19" s="11">
        <v>326.2</v>
      </c>
      <c r="L19" s="11">
        <v>326.2</v>
      </c>
    </row>
    <row r="20" spans="1:12">
      <c r="A20" s="21">
        <v>330</v>
      </c>
      <c r="B20" s="9" t="s">
        <v>12</v>
      </c>
      <c r="C20" s="21">
        <v>180</v>
      </c>
      <c r="D20" s="21">
        <v>180</v>
      </c>
      <c r="E20" s="11">
        <v>0.04</v>
      </c>
      <c r="F20" s="11">
        <v>0.04</v>
      </c>
      <c r="G20" s="11">
        <v>0</v>
      </c>
      <c r="H20" s="11">
        <v>0</v>
      </c>
      <c r="I20" s="11">
        <v>22.28</v>
      </c>
      <c r="J20" s="11">
        <v>24.76</v>
      </c>
      <c r="K20" s="11">
        <v>84.78</v>
      </c>
      <c r="L20" s="11">
        <v>94.2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21">
        <v>390</v>
      </c>
      <c r="B22" s="26" t="s">
        <v>62</v>
      </c>
      <c r="C22" s="27">
        <v>200</v>
      </c>
      <c r="D22" s="21">
        <v>200</v>
      </c>
      <c r="E22" s="11">
        <v>1.8</v>
      </c>
      <c r="F22" s="11">
        <v>3</v>
      </c>
      <c r="G22" s="11">
        <v>0.6</v>
      </c>
      <c r="H22" s="11">
        <v>1</v>
      </c>
      <c r="I22" s="11">
        <v>4.8</v>
      </c>
      <c r="J22" s="11">
        <v>8</v>
      </c>
      <c r="K22" s="11">
        <v>28.8</v>
      </c>
      <c r="L22" s="11">
        <v>48</v>
      </c>
    </row>
    <row r="23" spans="1:12">
      <c r="A23" s="21">
        <v>0.03</v>
      </c>
      <c r="B23" s="26" t="s">
        <v>15</v>
      </c>
      <c r="C23" s="27">
        <v>30</v>
      </c>
      <c r="D23" s="21">
        <v>30</v>
      </c>
      <c r="E23" s="11">
        <v>7.23</v>
      </c>
      <c r="F23" s="11">
        <v>7.23</v>
      </c>
      <c r="G23" s="11">
        <v>0.2</v>
      </c>
      <c r="H23" s="11">
        <v>0.2</v>
      </c>
      <c r="I23" s="11">
        <v>8.1</v>
      </c>
      <c r="J23" s="11">
        <v>8.1</v>
      </c>
      <c r="K23" s="11">
        <v>144</v>
      </c>
      <c r="L23" s="11">
        <v>144</v>
      </c>
    </row>
    <row r="24" spans="1:12" s="20" customFormat="1">
      <c r="A24" s="16"/>
      <c r="B24" s="17" t="s">
        <v>23</v>
      </c>
      <c r="C24" s="24">
        <f t="shared" ref="C24:L24" si="2">SUM(C18:C23)</f>
        <v>740</v>
      </c>
      <c r="D24" s="24">
        <f t="shared" si="2"/>
        <v>790</v>
      </c>
      <c r="E24" s="19">
        <f t="shared" si="2"/>
        <v>26.83</v>
      </c>
      <c r="F24" s="19">
        <f t="shared" si="2"/>
        <v>29.53</v>
      </c>
      <c r="G24" s="19">
        <f t="shared" si="2"/>
        <v>20.260000000000002</v>
      </c>
      <c r="H24" s="19">
        <f t="shared" si="2"/>
        <v>21.91</v>
      </c>
      <c r="I24" s="19">
        <f t="shared" si="2"/>
        <v>74.749999999999986</v>
      </c>
      <c r="J24" s="19">
        <f t="shared" si="2"/>
        <v>85.179999999999993</v>
      </c>
      <c r="K24" s="19">
        <f t="shared" si="2"/>
        <v>783.07999999999993</v>
      </c>
      <c r="L24" s="19">
        <f t="shared" si="2"/>
        <v>847.94999999999993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 t="s">
        <v>25</v>
      </c>
      <c r="B26" s="9" t="s">
        <v>26</v>
      </c>
      <c r="C26" s="21">
        <v>80</v>
      </c>
      <c r="D26" s="21">
        <v>100</v>
      </c>
      <c r="E26" s="11">
        <v>2.8</v>
      </c>
      <c r="F26" s="11">
        <v>2.8</v>
      </c>
      <c r="G26" s="11">
        <v>1</v>
      </c>
      <c r="H26" s="11">
        <v>1</v>
      </c>
      <c r="I26" s="11">
        <v>18</v>
      </c>
      <c r="J26" s="11">
        <v>18</v>
      </c>
      <c r="K26" s="11">
        <v>98</v>
      </c>
      <c r="L26" s="11">
        <v>98</v>
      </c>
    </row>
    <row r="27" spans="1:12">
      <c r="A27" s="12">
        <v>390</v>
      </c>
      <c r="B27" s="9" t="s">
        <v>62</v>
      </c>
      <c r="C27" s="21">
        <v>200</v>
      </c>
      <c r="D27" s="21">
        <v>200</v>
      </c>
      <c r="E27" s="11">
        <v>0.04</v>
      </c>
      <c r="F27" s="11">
        <v>1.4</v>
      </c>
      <c r="G27" s="11">
        <v>0</v>
      </c>
      <c r="H27" s="11">
        <v>0</v>
      </c>
      <c r="I27" s="11">
        <v>22.28</v>
      </c>
      <c r="J27" s="11">
        <v>29</v>
      </c>
      <c r="K27" s="11">
        <v>84.78</v>
      </c>
      <c r="L27" s="11">
        <v>94.2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19">
        <f>SUM(E26:E28)</f>
        <v>4.82</v>
      </c>
      <c r="F29" s="24">
        <f t="shared" si="3"/>
        <v>6.18</v>
      </c>
      <c r="G29" s="19">
        <f>SUM(G26:G28)</f>
        <v>1.3599999999999999</v>
      </c>
      <c r="H29" s="24">
        <f t="shared" si="3"/>
        <v>1.3599999999999999</v>
      </c>
      <c r="I29" s="19">
        <f>SUM(I26:I28)</f>
        <v>40.97</v>
      </c>
      <c r="J29" s="24">
        <f t="shared" si="3"/>
        <v>47.69</v>
      </c>
      <c r="K29" s="19">
        <f>SUM(K26:K28)</f>
        <v>237.07999999999998</v>
      </c>
      <c r="L29" s="24">
        <f t="shared" si="3"/>
        <v>246.5</v>
      </c>
    </row>
    <row r="30" spans="1:12" s="32" customFormat="1" ht="18.75">
      <c r="A30" s="28"/>
      <c r="B30" s="29" t="s">
        <v>28</v>
      </c>
      <c r="C30" s="30">
        <f t="shared" ref="C30:L30" si="4">C12+C24+C29+C16</f>
        <v>1830</v>
      </c>
      <c r="D30" s="30">
        <f t="shared" si="4"/>
        <v>1900</v>
      </c>
      <c r="E30" s="31">
        <f t="shared" si="4"/>
        <v>63.969999999999992</v>
      </c>
      <c r="F30" s="31">
        <f t="shared" si="4"/>
        <v>70.850000000000009</v>
      </c>
      <c r="G30" s="31">
        <f t="shared" si="4"/>
        <v>49.790000000000006</v>
      </c>
      <c r="H30" s="31">
        <f t="shared" si="4"/>
        <v>54.05</v>
      </c>
      <c r="I30" s="31">
        <f t="shared" si="4"/>
        <v>259.92999999999995</v>
      </c>
      <c r="J30" s="31">
        <f t="shared" si="4"/>
        <v>289.57</v>
      </c>
      <c r="K30" s="31">
        <f t="shared" si="4"/>
        <v>1866.2599999999998</v>
      </c>
      <c r="L30" s="31">
        <f t="shared" si="4"/>
        <v>2018.9499999999998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opLeftCell="A10" workbookViewId="0">
      <selection activeCell="C26" sqref="C26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63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182</v>
      </c>
      <c r="B7" s="9" t="s">
        <v>29</v>
      </c>
      <c r="C7" s="10">
        <v>180</v>
      </c>
      <c r="D7" s="10">
        <v>200</v>
      </c>
      <c r="E7" s="11">
        <v>10</v>
      </c>
      <c r="F7" s="11">
        <v>10</v>
      </c>
      <c r="G7" s="11">
        <v>8</v>
      </c>
      <c r="H7" s="11">
        <v>8</v>
      </c>
      <c r="I7" s="11">
        <v>3</v>
      </c>
      <c r="J7" s="11">
        <v>3</v>
      </c>
      <c r="K7" s="11">
        <v>126</v>
      </c>
      <c r="L7" s="11">
        <v>126</v>
      </c>
    </row>
    <row r="8" spans="1:12">
      <c r="A8" s="13">
        <v>1</v>
      </c>
      <c r="B8" s="14" t="s">
        <v>30</v>
      </c>
      <c r="C8" s="10">
        <v>50</v>
      </c>
      <c r="D8" s="10">
        <v>50</v>
      </c>
      <c r="E8" s="11">
        <v>8.01</v>
      </c>
      <c r="F8" s="11">
        <v>8.9</v>
      </c>
      <c r="G8" s="11">
        <v>2.75</v>
      </c>
      <c r="H8" s="11">
        <v>3.06</v>
      </c>
      <c r="I8" s="11">
        <v>23.4</v>
      </c>
      <c r="J8" s="11">
        <v>26</v>
      </c>
      <c r="K8" s="11">
        <v>52.2</v>
      </c>
      <c r="L8" s="11">
        <v>58</v>
      </c>
    </row>
    <row r="9" spans="1:12">
      <c r="A9" s="21">
        <v>414</v>
      </c>
      <c r="B9" s="25" t="s">
        <v>31</v>
      </c>
      <c r="C9" s="21">
        <v>200</v>
      </c>
      <c r="D9" s="21">
        <v>200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21">
        <v>386</v>
      </c>
      <c r="B10" s="25" t="s">
        <v>32</v>
      </c>
      <c r="C10" s="21">
        <v>120</v>
      </c>
      <c r="D10" s="21">
        <v>120</v>
      </c>
      <c r="E10" s="11">
        <v>0.4</v>
      </c>
      <c r="F10" s="11">
        <v>0.4</v>
      </c>
      <c r="G10" s="11">
        <v>0.4</v>
      </c>
      <c r="H10" s="11">
        <v>0.4</v>
      </c>
      <c r="I10" s="11">
        <v>9.8000000000000007</v>
      </c>
      <c r="J10" s="11">
        <v>9.8000000000000007</v>
      </c>
      <c r="K10" s="11">
        <v>47</v>
      </c>
      <c r="L10" s="11">
        <v>47</v>
      </c>
    </row>
    <row r="11" spans="1:12" s="20" customFormat="1">
      <c r="A11" s="16"/>
      <c r="B11" s="17" t="s">
        <v>16</v>
      </c>
      <c r="C11" s="18">
        <f>SUM(C7:C10)</f>
        <v>550</v>
      </c>
      <c r="D11" s="18">
        <f>SUM(D7:D10)</f>
        <v>570</v>
      </c>
      <c r="E11" s="19">
        <f t="shared" ref="E11:L11" si="0">SUM(E7:E9)</f>
        <v>19.989999999999998</v>
      </c>
      <c r="F11" s="19">
        <f t="shared" si="0"/>
        <v>20.88</v>
      </c>
      <c r="G11" s="19">
        <f t="shared" si="0"/>
        <v>11.11</v>
      </c>
      <c r="H11" s="19">
        <f t="shared" si="0"/>
        <v>11.42</v>
      </c>
      <c r="I11" s="19">
        <f t="shared" si="0"/>
        <v>27.09</v>
      </c>
      <c r="J11" s="19">
        <f t="shared" si="0"/>
        <v>29.69</v>
      </c>
      <c r="K11" s="19">
        <f t="shared" si="0"/>
        <v>232.5</v>
      </c>
      <c r="L11" s="19">
        <f t="shared" si="0"/>
        <v>238.3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1">
        <v>4.01</v>
      </c>
      <c r="B13" s="9" t="s">
        <v>15</v>
      </c>
      <c r="C13" s="21">
        <v>40</v>
      </c>
      <c r="D13" s="21">
        <v>40</v>
      </c>
      <c r="E13" s="11">
        <v>8.1999999999999993</v>
      </c>
      <c r="F13" s="11">
        <v>8.1999999999999993</v>
      </c>
      <c r="G13" s="11">
        <v>8.5299999999999994</v>
      </c>
      <c r="H13" s="11">
        <v>8.5299999999999994</v>
      </c>
      <c r="I13" s="11">
        <v>26.4</v>
      </c>
      <c r="J13" s="11">
        <v>26.4</v>
      </c>
      <c r="K13" s="11">
        <v>144</v>
      </c>
      <c r="L13" s="11">
        <v>144</v>
      </c>
    </row>
    <row r="14" spans="1:12">
      <c r="A14" s="13">
        <v>411</v>
      </c>
      <c r="B14" s="14" t="s">
        <v>14</v>
      </c>
      <c r="C14" s="10">
        <v>180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20" customFormat="1">
      <c r="A15" s="16"/>
      <c r="B15" s="17" t="s">
        <v>20</v>
      </c>
      <c r="C15" s="24">
        <f>SUM(C13:C14)</f>
        <v>220</v>
      </c>
      <c r="D15" s="24">
        <f>SUM(D13:D14)</f>
        <v>240</v>
      </c>
      <c r="E15" s="19">
        <f>SUM(E13:E14)</f>
        <v>16.21</v>
      </c>
      <c r="F15" s="19">
        <f t="shared" ref="F15:L15" si="1">SUM(F13:F14)</f>
        <v>17.100000000000001</v>
      </c>
      <c r="G15" s="19">
        <f t="shared" si="1"/>
        <v>11.28</v>
      </c>
      <c r="H15" s="19">
        <f t="shared" si="1"/>
        <v>11.59</v>
      </c>
      <c r="I15" s="19">
        <f t="shared" si="1"/>
        <v>49.8</v>
      </c>
      <c r="J15" s="19">
        <f t="shared" si="1"/>
        <v>52.4</v>
      </c>
      <c r="K15" s="19">
        <f t="shared" si="1"/>
        <v>196.2</v>
      </c>
      <c r="L15" s="19">
        <f t="shared" si="1"/>
        <v>202</v>
      </c>
    </row>
    <row r="16" spans="1:12" ht="15.75">
      <c r="A16" s="5"/>
      <c r="B16" s="6" t="s">
        <v>21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1">
        <v>87</v>
      </c>
      <c r="B17" s="9" t="s">
        <v>33</v>
      </c>
      <c r="C17" s="21">
        <v>200</v>
      </c>
      <c r="D17" s="21">
        <v>250</v>
      </c>
      <c r="E17" s="11">
        <v>5</v>
      </c>
      <c r="F17" s="11">
        <v>4</v>
      </c>
      <c r="G17" s="11">
        <v>5</v>
      </c>
      <c r="H17" s="11">
        <v>4</v>
      </c>
      <c r="I17" s="11">
        <v>10</v>
      </c>
      <c r="J17" s="11">
        <v>15.5</v>
      </c>
      <c r="K17" s="11">
        <v>160.05000000000001</v>
      </c>
      <c r="L17" s="11">
        <v>160.05000000000001</v>
      </c>
    </row>
    <row r="18" spans="1:12">
      <c r="A18" s="8">
        <v>308</v>
      </c>
      <c r="B18" s="9" t="s">
        <v>34</v>
      </c>
      <c r="C18" s="10">
        <v>180</v>
      </c>
      <c r="D18" s="10">
        <v>180</v>
      </c>
      <c r="E18" s="11">
        <v>10</v>
      </c>
      <c r="F18" s="11">
        <v>10</v>
      </c>
      <c r="G18" s="11">
        <v>8</v>
      </c>
      <c r="H18" s="11">
        <v>8</v>
      </c>
      <c r="I18" s="11">
        <v>3</v>
      </c>
      <c r="J18" s="11">
        <v>3</v>
      </c>
      <c r="K18" s="11">
        <v>126</v>
      </c>
      <c r="L18" s="11">
        <v>126</v>
      </c>
    </row>
    <row r="19" spans="1:12">
      <c r="A19" s="13">
        <v>411</v>
      </c>
      <c r="B19" s="14" t="s">
        <v>19</v>
      </c>
      <c r="C19" s="10">
        <v>200</v>
      </c>
      <c r="D19" s="10">
        <v>200</v>
      </c>
      <c r="E19" s="11">
        <v>0.09</v>
      </c>
      <c r="F19" s="11">
        <v>0.1</v>
      </c>
      <c r="G19" s="11">
        <v>0</v>
      </c>
      <c r="H19" s="11">
        <v>0</v>
      </c>
      <c r="I19" s="11">
        <v>13.68</v>
      </c>
      <c r="J19" s="11">
        <v>15.25</v>
      </c>
      <c r="K19" s="11">
        <v>54.9</v>
      </c>
      <c r="L19" s="11">
        <v>61</v>
      </c>
    </row>
    <row r="20" spans="1:12">
      <c r="A20" s="21">
        <v>13003</v>
      </c>
      <c r="B20" s="25" t="s">
        <v>13</v>
      </c>
      <c r="C20" s="21">
        <v>30</v>
      </c>
      <c r="D20" s="21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1">
        <v>2.0099999999999998</v>
      </c>
      <c r="B21" s="25" t="s">
        <v>35</v>
      </c>
      <c r="C21" s="21">
        <v>60</v>
      </c>
      <c r="D21" s="21">
        <v>60</v>
      </c>
      <c r="E21" s="11">
        <v>0.1</v>
      </c>
      <c r="F21" s="11">
        <v>0.1</v>
      </c>
      <c r="G21" s="11">
        <v>0.2</v>
      </c>
      <c r="H21" s="11">
        <v>0.2</v>
      </c>
      <c r="I21" s="11">
        <v>0.34</v>
      </c>
      <c r="J21" s="11">
        <v>0.34</v>
      </c>
      <c r="K21" s="11">
        <v>11</v>
      </c>
      <c r="L21" s="11">
        <v>11</v>
      </c>
    </row>
    <row r="22" spans="1:12" s="20" customFormat="1">
      <c r="A22" s="16"/>
      <c r="B22" s="17" t="s">
        <v>23</v>
      </c>
      <c r="C22" s="24">
        <f t="shared" ref="C22:L22" si="2">SUM(C17:C21)</f>
        <v>670</v>
      </c>
      <c r="D22" s="24">
        <f t="shared" si="2"/>
        <v>720</v>
      </c>
      <c r="E22" s="19">
        <f t="shared" si="2"/>
        <v>17.170000000000002</v>
      </c>
      <c r="F22" s="19">
        <f t="shared" si="2"/>
        <v>16.18</v>
      </c>
      <c r="G22" s="19">
        <f t="shared" si="2"/>
        <v>13.559999999999999</v>
      </c>
      <c r="H22" s="19">
        <f t="shared" si="2"/>
        <v>12.559999999999999</v>
      </c>
      <c r="I22" s="19">
        <f t="shared" si="2"/>
        <v>27.71</v>
      </c>
      <c r="J22" s="19">
        <f t="shared" si="2"/>
        <v>34.78</v>
      </c>
      <c r="K22" s="19">
        <f t="shared" si="2"/>
        <v>406.25</v>
      </c>
      <c r="L22" s="19">
        <f t="shared" si="2"/>
        <v>412.35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1">
        <v>46</v>
      </c>
      <c r="B24" s="9" t="s">
        <v>36</v>
      </c>
      <c r="C24" s="21">
        <v>80</v>
      </c>
      <c r="D24" s="21">
        <v>100</v>
      </c>
      <c r="E24" s="11">
        <v>1.2</v>
      </c>
      <c r="F24" s="11">
        <v>1.65</v>
      </c>
      <c r="G24" s="11">
        <v>10.68</v>
      </c>
      <c r="H24" s="11">
        <v>12.54</v>
      </c>
      <c r="I24" s="11">
        <v>12.6</v>
      </c>
      <c r="J24" s="11">
        <v>15.1</v>
      </c>
      <c r="K24" s="11">
        <v>68.7</v>
      </c>
      <c r="L24" s="11">
        <v>114.61</v>
      </c>
    </row>
    <row r="25" spans="1:12">
      <c r="A25" s="13">
        <v>411</v>
      </c>
      <c r="B25" s="14" t="s">
        <v>19</v>
      </c>
      <c r="C25" s="10">
        <v>200</v>
      </c>
      <c r="D25" s="10">
        <v>200</v>
      </c>
      <c r="E25" s="11">
        <v>0.09</v>
      </c>
      <c r="F25" s="11">
        <v>0.1</v>
      </c>
      <c r="G25" s="11">
        <v>0</v>
      </c>
      <c r="H25" s="11">
        <v>0</v>
      </c>
      <c r="I25" s="11">
        <v>13.68</v>
      </c>
      <c r="J25" s="11">
        <v>15.25</v>
      </c>
      <c r="K25" s="11">
        <v>54.9</v>
      </c>
      <c r="L25" s="11">
        <v>61</v>
      </c>
    </row>
    <row r="26" spans="1:12">
      <c r="A26" s="21">
        <v>13003</v>
      </c>
      <c r="B26" s="25" t="s">
        <v>13</v>
      </c>
      <c r="C26" s="21">
        <v>30</v>
      </c>
      <c r="D26" s="21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20" customFormat="1">
      <c r="A27" s="16"/>
      <c r="B27" s="17" t="s">
        <v>27</v>
      </c>
      <c r="C27" s="24">
        <f>SUM(C24:C26)</f>
        <v>310</v>
      </c>
      <c r="D27" s="24">
        <f t="shared" ref="D27:L27" si="3">SUM(D24:D26)</f>
        <v>330</v>
      </c>
      <c r="E27" s="24">
        <f t="shared" si="3"/>
        <v>3.27</v>
      </c>
      <c r="F27" s="24">
        <f t="shared" si="3"/>
        <v>3.73</v>
      </c>
      <c r="G27" s="24">
        <f t="shared" si="3"/>
        <v>11.04</v>
      </c>
      <c r="H27" s="24">
        <f t="shared" si="3"/>
        <v>12.899999999999999</v>
      </c>
      <c r="I27" s="24">
        <f t="shared" si="3"/>
        <v>26.970000000000002</v>
      </c>
      <c r="J27" s="24">
        <f t="shared" si="3"/>
        <v>31.040000000000003</v>
      </c>
      <c r="K27" s="24">
        <f t="shared" si="3"/>
        <v>177.89999999999998</v>
      </c>
      <c r="L27" s="24">
        <f t="shared" si="3"/>
        <v>229.91000000000003</v>
      </c>
    </row>
    <row r="28" spans="1:12" s="32" customFormat="1" ht="18.75">
      <c r="A28" s="28"/>
      <c r="B28" s="29" t="s">
        <v>28</v>
      </c>
      <c r="C28" s="30">
        <f t="shared" ref="C28:L28" si="4">C11+C22+C27+C15</f>
        <v>1750</v>
      </c>
      <c r="D28" s="30">
        <f t="shared" si="4"/>
        <v>1860</v>
      </c>
      <c r="E28" s="31">
        <f t="shared" si="4"/>
        <v>56.64</v>
      </c>
      <c r="F28" s="31">
        <f t="shared" si="4"/>
        <v>57.89</v>
      </c>
      <c r="G28" s="31">
        <f t="shared" si="4"/>
        <v>46.989999999999995</v>
      </c>
      <c r="H28" s="31">
        <f t="shared" si="4"/>
        <v>48.47</v>
      </c>
      <c r="I28" s="31">
        <f t="shared" si="4"/>
        <v>131.57</v>
      </c>
      <c r="J28" s="31">
        <f t="shared" si="4"/>
        <v>147.91</v>
      </c>
      <c r="K28" s="31">
        <f t="shared" si="4"/>
        <v>1012.8499999999999</v>
      </c>
      <c r="L28" s="31">
        <f t="shared" si="4"/>
        <v>1082.5600000000002</v>
      </c>
    </row>
    <row r="29" spans="1:12" ht="15.75">
      <c r="A29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tabSelected="1" topLeftCell="A10" workbookViewId="0">
      <selection activeCell="C29" sqref="C29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64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37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38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412</v>
      </c>
      <c r="B9" s="14" t="s">
        <v>39</v>
      </c>
      <c r="C9" s="10">
        <v>200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1">
        <v>13003</v>
      </c>
      <c r="B10" s="25" t="s">
        <v>13</v>
      </c>
      <c r="C10" s="21">
        <v>30</v>
      </c>
      <c r="D10" s="21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1">
        <v>0.09</v>
      </c>
      <c r="B11" s="25" t="s">
        <v>40</v>
      </c>
      <c r="C11" s="21">
        <v>40</v>
      </c>
      <c r="D11" s="21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20" customFormat="1">
      <c r="A12" s="16"/>
      <c r="B12" s="17" t="s">
        <v>16</v>
      </c>
      <c r="C12" s="18">
        <f t="shared" ref="C12:H12" si="0">SUM(C7:C11)</f>
        <v>550</v>
      </c>
      <c r="D12" s="18">
        <f t="shared" si="0"/>
        <v>550</v>
      </c>
      <c r="E12" s="19">
        <f t="shared" si="0"/>
        <v>22.86</v>
      </c>
      <c r="F12" s="19">
        <f t="shared" si="0"/>
        <v>22.93</v>
      </c>
      <c r="G12" s="19">
        <f t="shared" si="0"/>
        <v>11.979999999999999</v>
      </c>
      <c r="H12" s="19">
        <f t="shared" si="0"/>
        <v>12.01</v>
      </c>
      <c r="I12" s="19">
        <f>SUM(I7:I10)</f>
        <v>68.41</v>
      </c>
      <c r="J12" s="19">
        <f>SUM(J7:J11)</f>
        <v>81.16</v>
      </c>
      <c r="K12" s="19">
        <f>SUM(K7:K11)</f>
        <v>553.27</v>
      </c>
      <c r="L12" s="19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726</v>
      </c>
      <c r="B14" s="9" t="s">
        <v>41</v>
      </c>
      <c r="C14" s="21">
        <v>115</v>
      </c>
      <c r="D14" s="21">
        <v>115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412</v>
      </c>
      <c r="B15" s="14" t="s">
        <v>39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315</v>
      </c>
      <c r="D16" s="24">
        <f t="shared" si="1"/>
        <v>315</v>
      </c>
      <c r="E16" s="19">
        <f t="shared" si="1"/>
        <v>11.26</v>
      </c>
      <c r="F16" s="19">
        <f t="shared" si="1"/>
        <v>12.15</v>
      </c>
      <c r="G16" s="19">
        <f t="shared" si="1"/>
        <v>6.3</v>
      </c>
      <c r="H16" s="19">
        <f t="shared" si="1"/>
        <v>6.6099999999999994</v>
      </c>
      <c r="I16" s="19">
        <f t="shared" si="1"/>
        <v>44.5</v>
      </c>
      <c r="J16" s="19">
        <f t="shared" si="1"/>
        <v>47.1</v>
      </c>
      <c r="K16" s="19">
        <f t="shared" si="1"/>
        <v>176.8</v>
      </c>
      <c r="L16" s="19">
        <f t="shared" si="1"/>
        <v>182.6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72</v>
      </c>
      <c r="B18" s="9" t="s">
        <v>42</v>
      </c>
      <c r="C18" s="21">
        <v>200</v>
      </c>
      <c r="D18" s="21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37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38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394</v>
      </c>
      <c r="B22" s="14" t="s">
        <v>43</v>
      </c>
      <c r="C22" s="10">
        <v>200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3</v>
      </c>
      <c r="B23" s="14" t="s">
        <v>44</v>
      </c>
      <c r="C23" s="10">
        <v>60</v>
      </c>
      <c r="D23" s="1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34.090000000000003</v>
      </c>
      <c r="F24" s="19">
        <f t="shared" si="2"/>
        <v>34.580000000000005</v>
      </c>
      <c r="G24" s="19">
        <f t="shared" si="2"/>
        <v>24.720000000000002</v>
      </c>
      <c r="H24" s="19">
        <f t="shared" si="2"/>
        <v>25.779999999999998</v>
      </c>
      <c r="I24" s="19">
        <f t="shared" si="2"/>
        <v>98.279999999999987</v>
      </c>
      <c r="J24" s="19">
        <f t="shared" si="2"/>
        <v>103.88</v>
      </c>
      <c r="K24" s="19">
        <f t="shared" si="2"/>
        <v>616.6</v>
      </c>
      <c r="L24" s="19">
        <f t="shared" si="2"/>
        <v>655.4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231</v>
      </c>
      <c r="B26" s="9" t="s">
        <v>45</v>
      </c>
      <c r="C26" s="21">
        <v>80</v>
      </c>
      <c r="D26" s="21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34">
        <v>13003</v>
      </c>
      <c r="B27" s="9" t="s">
        <v>13</v>
      </c>
      <c r="C27" s="21">
        <v>30</v>
      </c>
      <c r="D27" s="21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394</v>
      </c>
      <c r="B28" s="14" t="s">
        <v>43</v>
      </c>
      <c r="C28" s="10">
        <v>200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20" customFormat="1">
      <c r="A29" s="16"/>
      <c r="B29" s="17" t="s">
        <v>27</v>
      </c>
      <c r="C29" s="24">
        <f t="shared" ref="C29:L29" si="3">SUM(C26:C28)</f>
        <v>310</v>
      </c>
      <c r="D29" s="24">
        <f t="shared" si="3"/>
        <v>330</v>
      </c>
      <c r="E29" s="24">
        <f t="shared" si="3"/>
        <v>9</v>
      </c>
      <c r="F29" s="24">
        <f t="shared" si="3"/>
        <v>10.55</v>
      </c>
      <c r="G29" s="24">
        <f t="shared" si="3"/>
        <v>10.27</v>
      </c>
      <c r="H29" s="24">
        <f t="shared" si="3"/>
        <v>15.6</v>
      </c>
      <c r="I29" s="24">
        <f t="shared" si="3"/>
        <v>32.46</v>
      </c>
      <c r="J29" s="24">
        <f t="shared" si="3"/>
        <v>41.1</v>
      </c>
      <c r="K29" s="24">
        <f t="shared" si="3"/>
        <v>120.97</v>
      </c>
      <c r="L29" s="24">
        <f t="shared" si="3"/>
        <v>172.61</v>
      </c>
    </row>
    <row r="30" spans="1:12" s="32" customFormat="1" ht="18.75">
      <c r="A30" s="28"/>
      <c r="B30" s="29" t="s">
        <v>28</v>
      </c>
      <c r="C30" s="30">
        <f t="shared" ref="C30:L30" si="4">C12+C24+C29+C16</f>
        <v>1945</v>
      </c>
      <c r="D30" s="30">
        <f t="shared" si="4"/>
        <v>2015</v>
      </c>
      <c r="E30" s="31">
        <f t="shared" si="4"/>
        <v>77.210000000000008</v>
      </c>
      <c r="F30" s="31">
        <f t="shared" si="4"/>
        <v>80.210000000000008</v>
      </c>
      <c r="G30" s="31">
        <f t="shared" si="4"/>
        <v>53.269999999999996</v>
      </c>
      <c r="H30" s="31">
        <f t="shared" si="4"/>
        <v>60</v>
      </c>
      <c r="I30" s="31">
        <f t="shared" si="4"/>
        <v>243.65</v>
      </c>
      <c r="J30" s="31">
        <f t="shared" si="4"/>
        <v>273.24</v>
      </c>
      <c r="K30" s="31">
        <f t="shared" si="4"/>
        <v>1467.6399999999999</v>
      </c>
      <c r="L30" s="31">
        <f t="shared" si="4"/>
        <v>1573.58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topLeftCell="A10" workbookViewId="0">
      <selection activeCell="C27" sqref="C27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65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46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47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200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48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20" customFormat="1">
      <c r="A12" s="16"/>
      <c r="B12" s="17" t="s">
        <v>16</v>
      </c>
      <c r="C12" s="18">
        <f t="shared" ref="C12:L12" si="0">SUM(C7:C11)</f>
        <v>540</v>
      </c>
      <c r="D12" s="18">
        <f t="shared" si="0"/>
        <v>540</v>
      </c>
      <c r="E12" s="19">
        <f t="shared" si="0"/>
        <v>28.31</v>
      </c>
      <c r="F12" s="19">
        <f t="shared" si="0"/>
        <v>29.2</v>
      </c>
      <c r="G12" s="19">
        <f t="shared" si="0"/>
        <v>21.03</v>
      </c>
      <c r="H12" s="19">
        <f t="shared" si="0"/>
        <v>21.34</v>
      </c>
      <c r="I12" s="19">
        <f t="shared" si="0"/>
        <v>82.92</v>
      </c>
      <c r="J12" s="19">
        <f t="shared" si="0"/>
        <v>85.52000000000001</v>
      </c>
      <c r="K12" s="19">
        <f t="shared" si="0"/>
        <v>575.64</v>
      </c>
      <c r="L12" s="19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3</v>
      </c>
      <c r="B14" s="9" t="s">
        <v>49</v>
      </c>
      <c r="C14" s="21">
        <v>60</v>
      </c>
      <c r="D14" s="21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15.809999999999999</v>
      </c>
      <c r="F16" s="19">
        <f t="shared" si="1"/>
        <v>16.7</v>
      </c>
      <c r="G16" s="19">
        <f t="shared" si="1"/>
        <v>11.65</v>
      </c>
      <c r="H16" s="19">
        <f t="shared" si="1"/>
        <v>11.96</v>
      </c>
      <c r="I16" s="19">
        <f t="shared" si="1"/>
        <v>41.9</v>
      </c>
      <c r="J16" s="19">
        <f t="shared" si="1"/>
        <v>44.5</v>
      </c>
      <c r="K16" s="19">
        <f t="shared" si="1"/>
        <v>217.10000000000002</v>
      </c>
      <c r="L16" s="19">
        <f t="shared" si="1"/>
        <v>222.9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82</v>
      </c>
      <c r="B18" s="9" t="s">
        <v>50</v>
      </c>
      <c r="C18" s="21">
        <v>200</v>
      </c>
      <c r="D18" s="21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46</v>
      </c>
      <c r="C19" s="10">
        <v>100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47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1">
        <v>13003</v>
      </c>
      <c r="B21" s="25" t="s">
        <v>13</v>
      </c>
      <c r="C21" s="21">
        <v>30</v>
      </c>
      <c r="D21" s="21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38">
        <v>10011</v>
      </c>
      <c r="B22" s="9" t="s">
        <v>51</v>
      </c>
      <c r="C22" s="21">
        <v>200</v>
      </c>
      <c r="D22" s="21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39">
        <v>1038.01</v>
      </c>
      <c r="B23" s="9" t="s">
        <v>52</v>
      </c>
      <c r="C23" s="21">
        <v>60</v>
      </c>
      <c r="D23" s="21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23.080000000000002</v>
      </c>
      <c r="F24" s="19">
        <f t="shared" si="2"/>
        <v>24</v>
      </c>
      <c r="G24" s="19">
        <f t="shared" si="2"/>
        <v>16.46</v>
      </c>
      <c r="H24" s="19">
        <f t="shared" si="2"/>
        <v>17.779999999999998</v>
      </c>
      <c r="I24" s="19">
        <f t="shared" si="2"/>
        <v>80.789999999999992</v>
      </c>
      <c r="J24" s="19">
        <f t="shared" si="2"/>
        <v>85.61999999999999</v>
      </c>
      <c r="K24" s="19">
        <f t="shared" si="2"/>
        <v>614.04</v>
      </c>
      <c r="L24" s="19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251</v>
      </c>
      <c r="B26" s="9" t="s">
        <v>53</v>
      </c>
      <c r="C26" s="21">
        <v>90</v>
      </c>
      <c r="D26" s="21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411</v>
      </c>
      <c r="B27" s="9" t="s">
        <v>14</v>
      </c>
      <c r="C27" s="21">
        <v>200</v>
      </c>
      <c r="D27" s="21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20" customFormat="1">
      <c r="A28" s="16"/>
      <c r="B28" s="17" t="s">
        <v>27</v>
      </c>
      <c r="C28" s="24">
        <f t="shared" ref="C28:L28" si="3">SUM(C26:C27)</f>
        <v>290</v>
      </c>
      <c r="D28" s="24">
        <f t="shared" si="3"/>
        <v>290</v>
      </c>
      <c r="E28" s="24">
        <f t="shared" si="3"/>
        <v>18.18</v>
      </c>
      <c r="F28" s="24">
        <f t="shared" si="3"/>
        <v>18.2</v>
      </c>
      <c r="G28" s="24">
        <f t="shared" si="3"/>
        <v>12.18</v>
      </c>
      <c r="H28" s="24">
        <f t="shared" si="3"/>
        <v>12.2</v>
      </c>
      <c r="I28" s="24">
        <f t="shared" si="3"/>
        <v>37.07</v>
      </c>
      <c r="J28" s="24">
        <f t="shared" si="3"/>
        <v>39.299999999999997</v>
      </c>
      <c r="K28" s="24">
        <f t="shared" si="3"/>
        <v>347</v>
      </c>
      <c r="L28" s="24">
        <f t="shared" si="3"/>
        <v>358</v>
      </c>
    </row>
    <row r="29" spans="1:12" s="32" customFormat="1" ht="18.75">
      <c r="A29" s="28"/>
      <c r="B29" s="29" t="s">
        <v>28</v>
      </c>
      <c r="C29" s="30">
        <f t="shared" ref="C29:L29" si="4">C12+C24+C28+C16</f>
        <v>1860</v>
      </c>
      <c r="D29" s="30">
        <f t="shared" si="4"/>
        <v>1910</v>
      </c>
      <c r="E29" s="31">
        <f t="shared" si="4"/>
        <v>85.38</v>
      </c>
      <c r="F29" s="31">
        <f t="shared" si="4"/>
        <v>88.100000000000009</v>
      </c>
      <c r="G29" s="31">
        <f t="shared" si="4"/>
        <v>61.32</v>
      </c>
      <c r="H29" s="31">
        <f t="shared" si="4"/>
        <v>63.279999999999994</v>
      </c>
      <c r="I29" s="31">
        <f t="shared" si="4"/>
        <v>242.67999999999998</v>
      </c>
      <c r="J29" s="31">
        <f t="shared" si="4"/>
        <v>254.94</v>
      </c>
      <c r="K29" s="31">
        <f t="shared" si="4"/>
        <v>1753.7799999999997</v>
      </c>
      <c r="L29" s="31">
        <f t="shared" si="4"/>
        <v>1813.7800000000002</v>
      </c>
    </row>
    <row r="30" spans="1:12" ht="15.75">
      <c r="A30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topLeftCell="A13" workbookViewId="0">
      <selection activeCell="C28" sqref="C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40" t="s">
        <v>66</v>
      </c>
      <c r="D1" s="40"/>
      <c r="E1" s="41"/>
      <c r="F1" s="41"/>
      <c r="G1" s="41"/>
      <c r="H1" s="41"/>
      <c r="I1" s="41"/>
      <c r="J1" s="41"/>
      <c r="K1" s="41"/>
      <c r="L1" s="41"/>
    </row>
    <row r="2" spans="1:12"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0" customHeight="1">
      <c r="A3" s="43" t="s">
        <v>0</v>
      </c>
      <c r="B3" s="45" t="s">
        <v>1</v>
      </c>
      <c r="C3" s="47" t="s">
        <v>2</v>
      </c>
      <c r="D3" s="48"/>
      <c r="E3" s="51" t="s">
        <v>3</v>
      </c>
      <c r="F3" s="52"/>
      <c r="G3" s="52"/>
      <c r="H3" s="52"/>
      <c r="I3" s="52"/>
      <c r="J3" s="53"/>
      <c r="K3" s="47" t="s">
        <v>4</v>
      </c>
      <c r="L3" s="48"/>
    </row>
    <row r="4" spans="1:12" ht="15.75">
      <c r="A4" s="44"/>
      <c r="B4" s="46"/>
      <c r="C4" s="49"/>
      <c r="D4" s="50"/>
      <c r="E4" s="54" t="s">
        <v>5</v>
      </c>
      <c r="F4" s="55"/>
      <c r="G4" s="54" t="s">
        <v>6</v>
      </c>
      <c r="H4" s="55"/>
      <c r="I4" s="54" t="s">
        <v>7</v>
      </c>
      <c r="J4" s="55"/>
      <c r="K4" s="49"/>
      <c r="L4" s="50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7" customFormat="1">
      <c r="A7" s="35">
        <v>9</v>
      </c>
      <c r="B7" s="25" t="s">
        <v>54</v>
      </c>
      <c r="C7" s="36">
        <v>100</v>
      </c>
      <c r="D7" s="36">
        <v>100</v>
      </c>
      <c r="E7" s="23">
        <v>5.23</v>
      </c>
      <c r="F7" s="23">
        <v>5.23</v>
      </c>
      <c r="G7" s="23">
        <v>6.48</v>
      </c>
      <c r="H7" s="23">
        <v>6.48</v>
      </c>
      <c r="I7" s="23">
        <v>11.5</v>
      </c>
      <c r="J7" s="23">
        <v>11.5</v>
      </c>
      <c r="K7" s="23">
        <v>139.21</v>
      </c>
      <c r="L7" s="23">
        <v>139.21</v>
      </c>
    </row>
    <row r="8" spans="1:12">
      <c r="A8" s="8">
        <v>339</v>
      </c>
      <c r="B8" s="9" t="s">
        <v>55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1">
        <v>13003</v>
      </c>
      <c r="B9" s="25" t="s">
        <v>13</v>
      </c>
      <c r="C9" s="21">
        <v>30</v>
      </c>
      <c r="D9" s="21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14</v>
      </c>
      <c r="C10" s="10">
        <v>180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1">
        <v>418</v>
      </c>
      <c r="B11" s="9" t="s">
        <v>56</v>
      </c>
      <c r="C11" s="21">
        <v>200</v>
      </c>
      <c r="D11" s="21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20" customFormat="1">
      <c r="A12" s="16"/>
      <c r="B12" s="17" t="s">
        <v>16</v>
      </c>
      <c r="C12" s="18">
        <f t="shared" ref="C12:L12" si="0">SUM(C7:C11)</f>
        <v>690</v>
      </c>
      <c r="D12" s="18">
        <f t="shared" si="0"/>
        <v>710</v>
      </c>
      <c r="E12" s="19">
        <f t="shared" si="0"/>
        <v>19.560000000000002</v>
      </c>
      <c r="F12" s="19">
        <f t="shared" si="0"/>
        <v>19.560000000000002</v>
      </c>
      <c r="G12" s="19">
        <f t="shared" si="0"/>
        <v>13.94</v>
      </c>
      <c r="H12" s="19">
        <f t="shared" si="0"/>
        <v>13.94</v>
      </c>
      <c r="I12" s="19">
        <f t="shared" si="0"/>
        <v>74.75</v>
      </c>
      <c r="J12" s="19">
        <f t="shared" si="0"/>
        <v>74.75</v>
      </c>
      <c r="K12" s="19">
        <f t="shared" si="0"/>
        <v>453.31</v>
      </c>
      <c r="L12" s="19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1">
        <v>449</v>
      </c>
      <c r="B14" s="9" t="s">
        <v>57</v>
      </c>
      <c r="C14" s="21">
        <v>60</v>
      </c>
      <c r="D14" s="21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14</v>
      </c>
      <c r="C15" s="10">
        <v>200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20" customFormat="1">
      <c r="A16" s="16"/>
      <c r="B16" s="17" t="s">
        <v>20</v>
      </c>
      <c r="C16" s="24">
        <f t="shared" ref="C16:L16" si="1">SUM(C14:C15)</f>
        <v>260</v>
      </c>
      <c r="D16" s="24">
        <f t="shared" si="1"/>
        <v>260</v>
      </c>
      <c r="E16" s="19">
        <f t="shared" si="1"/>
        <v>7.32</v>
      </c>
      <c r="F16" s="19">
        <f t="shared" si="1"/>
        <v>7.33</v>
      </c>
      <c r="G16" s="19">
        <f t="shared" si="1"/>
        <v>8.5299999999999994</v>
      </c>
      <c r="H16" s="19">
        <f t="shared" si="1"/>
        <v>8.5299999999999994</v>
      </c>
      <c r="I16" s="19">
        <f t="shared" si="1"/>
        <v>51.93</v>
      </c>
      <c r="J16" s="19">
        <f t="shared" si="1"/>
        <v>53.46</v>
      </c>
      <c r="K16" s="19">
        <f t="shared" si="1"/>
        <v>305.5</v>
      </c>
      <c r="L16" s="19">
        <f t="shared" si="1"/>
        <v>311.60000000000002</v>
      </c>
    </row>
    <row r="17" spans="1:12" ht="15.75">
      <c r="A17" s="5"/>
      <c r="B17" s="6" t="s">
        <v>21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1">
        <v>63</v>
      </c>
      <c r="B18" s="9" t="s">
        <v>58</v>
      </c>
      <c r="C18" s="21">
        <v>200</v>
      </c>
      <c r="D18" s="21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7" customFormat="1">
      <c r="A19" s="35">
        <v>9</v>
      </c>
      <c r="B19" s="25" t="s">
        <v>54</v>
      </c>
      <c r="C19" s="36">
        <v>100</v>
      </c>
      <c r="D19" s="36">
        <v>100</v>
      </c>
      <c r="E19" s="23">
        <v>5.23</v>
      </c>
      <c r="F19" s="23">
        <v>5.23</v>
      </c>
      <c r="G19" s="23">
        <v>6.48</v>
      </c>
      <c r="H19" s="23">
        <v>6.48</v>
      </c>
      <c r="I19" s="23">
        <v>11.5</v>
      </c>
      <c r="J19" s="23">
        <v>11.5</v>
      </c>
      <c r="K19" s="23">
        <v>139.21</v>
      </c>
      <c r="L19" s="23">
        <v>139.21</v>
      </c>
    </row>
    <row r="20" spans="1:12">
      <c r="A20" s="8">
        <v>339</v>
      </c>
      <c r="B20" s="9" t="s">
        <v>55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1">
        <v>417</v>
      </c>
      <c r="B21" s="9" t="s">
        <v>59</v>
      </c>
      <c r="C21" s="21">
        <v>200</v>
      </c>
      <c r="D21" s="21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1">
        <v>13003</v>
      </c>
      <c r="B22" s="25" t="s">
        <v>13</v>
      </c>
      <c r="C22" s="21">
        <v>30</v>
      </c>
      <c r="D22" s="21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1">
        <v>449</v>
      </c>
      <c r="B23" s="25" t="s">
        <v>57</v>
      </c>
      <c r="C23" s="21">
        <v>60</v>
      </c>
      <c r="D23" s="21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20" customFormat="1">
      <c r="A24" s="16"/>
      <c r="B24" s="17" t="s">
        <v>23</v>
      </c>
      <c r="C24" s="24">
        <f t="shared" ref="C24:L24" si="2">SUM(C18:C23)</f>
        <v>770</v>
      </c>
      <c r="D24" s="24">
        <f t="shared" si="2"/>
        <v>820</v>
      </c>
      <c r="E24" s="19">
        <f t="shared" si="2"/>
        <v>23.07</v>
      </c>
      <c r="F24" s="19">
        <f t="shared" si="2"/>
        <v>24.59</v>
      </c>
      <c r="G24" s="19">
        <f t="shared" si="2"/>
        <v>24.39</v>
      </c>
      <c r="H24" s="19">
        <f t="shared" si="2"/>
        <v>25.659999999999997</v>
      </c>
      <c r="I24" s="19">
        <f t="shared" si="2"/>
        <v>105.83000000000001</v>
      </c>
      <c r="J24" s="19">
        <f t="shared" si="2"/>
        <v>112.81</v>
      </c>
      <c r="K24" s="19">
        <f t="shared" si="2"/>
        <v>797.91000000000008</v>
      </c>
      <c r="L24" s="19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1">
        <v>34</v>
      </c>
      <c r="B26" s="9" t="s">
        <v>60</v>
      </c>
      <c r="C26" s="21">
        <v>80</v>
      </c>
      <c r="D26" s="21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59</v>
      </c>
      <c r="C27" s="10">
        <v>200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1">
        <v>13003</v>
      </c>
      <c r="B28" s="25" t="s">
        <v>13</v>
      </c>
      <c r="C28" s="21">
        <v>30</v>
      </c>
      <c r="D28" s="21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20" customFormat="1">
      <c r="A29" s="16"/>
      <c r="B29" s="17" t="s">
        <v>27</v>
      </c>
      <c r="C29" s="24">
        <f>SUM(C26:C28)</f>
        <v>310</v>
      </c>
      <c r="D29" s="24">
        <f t="shared" ref="D29:L29" si="3">SUM(D26:D28)</f>
        <v>330</v>
      </c>
      <c r="E29" s="24">
        <f t="shared" si="3"/>
        <v>2.76</v>
      </c>
      <c r="F29" s="24">
        <f t="shared" si="3"/>
        <v>3.1799999999999997</v>
      </c>
      <c r="G29" s="24">
        <f t="shared" si="3"/>
        <v>4.1400000000000006</v>
      </c>
      <c r="H29" s="24">
        <f t="shared" si="3"/>
        <v>6.5600000000000005</v>
      </c>
      <c r="I29" s="24">
        <f t="shared" si="3"/>
        <v>23.16</v>
      </c>
      <c r="J29" s="24">
        <f t="shared" si="3"/>
        <v>26.990000000000002</v>
      </c>
      <c r="K29" s="24">
        <f t="shared" si="3"/>
        <v>195.89999999999998</v>
      </c>
      <c r="L29" s="24">
        <f t="shared" si="3"/>
        <v>235.3</v>
      </c>
    </row>
    <row r="30" spans="1:12" s="32" customFormat="1" ht="18.75">
      <c r="A30" s="28"/>
      <c r="B30" s="29" t="s">
        <v>28</v>
      </c>
      <c r="C30" s="30">
        <f t="shared" ref="C30:L30" si="4">C12+C24+C29+C16</f>
        <v>2030</v>
      </c>
      <c r="D30" s="30">
        <f t="shared" si="4"/>
        <v>2120</v>
      </c>
      <c r="E30" s="31">
        <f t="shared" si="4"/>
        <v>52.71</v>
      </c>
      <c r="F30" s="31">
        <f t="shared" si="4"/>
        <v>54.660000000000004</v>
      </c>
      <c r="G30" s="31">
        <f t="shared" si="4"/>
        <v>51</v>
      </c>
      <c r="H30" s="31">
        <f t="shared" si="4"/>
        <v>54.69</v>
      </c>
      <c r="I30" s="31">
        <f t="shared" si="4"/>
        <v>255.67000000000002</v>
      </c>
      <c r="J30" s="31">
        <f t="shared" si="4"/>
        <v>268.01</v>
      </c>
      <c r="K30" s="31">
        <f t="shared" si="4"/>
        <v>1752.62</v>
      </c>
      <c r="L30" s="31">
        <f t="shared" si="4"/>
        <v>1845.37</v>
      </c>
    </row>
    <row r="31" spans="1:12" ht="15.75">
      <c r="A31" s="33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10.10</vt:lpstr>
      <vt:lpstr>11.10</vt:lpstr>
      <vt:lpstr>12.10</vt:lpstr>
      <vt:lpstr>13.10</vt:lpstr>
      <vt:lpstr>14.10</vt:lpstr>
      <vt:lpstr>'10.10'!Область_печати</vt:lpstr>
      <vt:lpstr>'11.10'!Область_печати</vt:lpstr>
      <vt:lpstr>'12.10'!Область_печати</vt:lpstr>
      <vt:lpstr>'13.10'!Область_печати</vt:lpstr>
      <vt:lpstr>'14.10'!Область_печати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2022-10-07T05:22:29Z</dcterms:modified>
</cp:coreProperties>
</file>